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15" windowHeight="4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<sst xmlns="http://schemas.openxmlformats.org/spreadsheetml/2006/main" count="17" uniqueCount="17">
  <si>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</t>
  </si>
  <si>
    <t>Vi</t>
  </si>
  <si>
    <t>nazwa jachtu</t>
  </si>
  <si>
    <t>Zbiór do obliczania współczynnika Vp</t>
  </si>
  <si>
    <t>Vp</t>
  </si>
  <si>
    <t>M (t)</t>
  </si>
  <si>
    <t>L (m)</t>
  </si>
  <si>
    <r>
      <t>Sn (m</t>
    </r>
    <r>
      <rPr>
        <b/>
        <vertAlign val="superscript"/>
        <sz val="14"/>
        <rFont val="Arial CE"/>
        <family val="2"/>
      </rPr>
      <t>2</t>
    </r>
    <r>
      <rPr>
        <b/>
        <sz val="14"/>
        <rFont val="Arial CE"/>
        <family val="2"/>
      </rPr>
      <t>)</t>
    </r>
  </si>
  <si>
    <t>Sg (m2)</t>
  </si>
  <si>
    <t>Ss (m2)</t>
  </si>
  <si>
    <t xml:space="preserve">S </t>
  </si>
  <si>
    <t>suma poprawek %</t>
  </si>
  <si>
    <t>Należy wypełnic pola L, Sn,M oraz jeśli jacht uzywa żagli dodatkowych Sg i Ss</t>
  </si>
  <si>
    <t>W pole "suma poprawek" wpisać wynik dodawania poprawek ze znakiem + lub -</t>
  </si>
  <si>
    <t>przykład</t>
  </si>
  <si>
    <t>UWAGA : nie przeprowadzać żadnych działań na polach oznaczonych kolorem czerwonym</t>
  </si>
  <si>
    <t>calibra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</si>
</sst>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43" fontId="3" fillId="0" borderId="0" xfId="15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43" fontId="4" fillId="0" borderId="2" xfId="15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3" fontId="3" fillId="0" borderId="2" xfId="15" applyFont="1" applyFill="1" applyBorder="1" applyAlignment="1">
      <alignment/>
    </xf>
    <xf numFmtId="43" fontId="3" fillId="0" borderId="2" xfId="15" applyFont="1" applyBorder="1" applyAlignment="1">
      <alignment/>
    </xf>
    <xf numFmtId="0" fontId="3" fillId="0" borderId="2" xfId="0" applyFont="1" applyBorder="1" applyAlignment="1">
      <alignment horizontal="center"/>
    </xf>
    <xf numFmtId="43" fontId="4" fillId="2" borderId="2" xfId="15" applyFont="1" applyFill="1" applyBorder="1" applyAlignment="1">
      <alignment horizontal="center" vertical="top" wrapText="1"/>
    </xf>
    <xf numFmtId="43" fontId="3" fillId="2" borderId="2" xfId="15" applyFont="1" applyFill="1" applyBorder="1" applyAlignment="1">
      <alignment/>
    </xf>
    <xf numFmtId="43" fontId="4" fillId="2" borderId="3" xfId="15" applyFont="1" applyFill="1" applyBorder="1" applyAlignment="1">
      <alignment horizontal="center" vertical="top" wrapText="1"/>
    </xf>
    <xf numFmtId="43" fontId="3" fillId="2" borderId="3" xfId="15" applyFont="1" applyFill="1" applyBorder="1" applyAlignment="1">
      <alignment/>
    </xf>
    <xf numFmtId="0" fontId="6" fillId="0" borderId="4" xfId="0" applyFont="1" applyFill="1" applyBorder="1" applyAlignment="1">
      <alignment/>
    </xf>
    <xf numFmtId="43" fontId="6" fillId="0" borderId="5" xfId="15" applyFont="1" applyFill="1" applyBorder="1" applyAlignment="1">
      <alignment/>
    </xf>
    <xf numFmtId="43" fontId="6" fillId="0" borderId="6" xfId="15" applyFont="1" applyFill="1" applyBorder="1" applyAlignment="1">
      <alignment/>
    </xf>
    <xf numFmtId="0" fontId="3" fillId="0" borderId="7" xfId="0" applyFont="1" applyFill="1" applyBorder="1" applyAlignment="1">
      <alignment/>
    </xf>
    <xf numFmtId="43" fontId="3" fillId="0" borderId="8" xfId="15" applyFont="1" applyFill="1" applyBorder="1" applyAlignment="1">
      <alignment/>
    </xf>
    <xf numFmtId="0" fontId="3" fillId="0" borderId="9" xfId="0" applyFont="1" applyBorder="1" applyAlignment="1">
      <alignment/>
    </xf>
    <xf numFmtId="43" fontId="3" fillId="0" borderId="9" xfId="15" applyFont="1" applyBorder="1" applyAlignment="1">
      <alignment/>
    </xf>
    <xf numFmtId="43" fontId="4" fillId="3" borderId="2" xfId="15" applyFont="1" applyFill="1" applyBorder="1" applyAlignment="1">
      <alignment horizontal="center" vertical="top" wrapText="1"/>
    </xf>
    <xf numFmtId="43" fontId="4" fillId="3" borderId="2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="75" zoomScaleNormal="75" workbookViewId="0" topLeftCell="B1">
      <selection activeCell="I16" sqref="I16"/>
    </sheetView>
  </sheetViews>
  <sheetFormatPr defaultColWidth="9.00390625" defaultRowHeight="12.75"/>
  <cols>
    <col min="1" max="1" width="27.625" style="1" customWidth="1"/>
    <col min="2" max="5" width="12.75390625" style="3" bestFit="1" customWidth="1"/>
    <col min="6" max="6" width="14.25390625" style="3" bestFit="1" customWidth="1"/>
    <col min="7" max="7" width="18.625" style="3" customWidth="1"/>
    <col min="8" max="9" width="12.75390625" style="3" bestFit="1" customWidth="1"/>
    <col min="10" max="10" width="14.25390625" style="3" bestFit="1" customWidth="1"/>
    <col min="11" max="11" width="14.00390625" style="4" bestFit="1" customWidth="1"/>
    <col min="12" max="12" width="14.375" style="1" bestFit="1" customWidth="1"/>
    <col min="13" max="13" width="14.125" style="3" bestFit="1" customWidth="1"/>
    <col min="14" max="16384" width="8.875" style="1" customWidth="1"/>
  </cols>
  <sheetData>
    <row r="2" ht="18">
      <c r="A2" s="1" t="s">
        <v>3</v>
      </c>
    </row>
    <row r="4" ht="18">
      <c r="A4" s="1" t="s">
        <v>12</v>
      </c>
    </row>
    <row r="5" ht="18.75" thickBot="1">
      <c r="A5" s="1" t="s">
        <v>13</v>
      </c>
    </row>
    <row r="6" spans="1:7" ht="18.75" thickBot="1">
      <c r="A6" s="15" t="s">
        <v>15</v>
      </c>
      <c r="B6" s="16"/>
      <c r="C6" s="16"/>
      <c r="D6" s="16"/>
      <c r="E6" s="16"/>
      <c r="F6" s="16"/>
      <c r="G6" s="17"/>
    </row>
    <row r="7" ht="18.75" thickBot="1"/>
    <row r="8" spans="1:13" s="2" customFormat="1" ht="54.75" thickBot="1">
      <c r="A8" s="5" t="s">
        <v>2</v>
      </c>
      <c r="B8" s="6" t="s">
        <v>6</v>
      </c>
      <c r="C8" s="6" t="s">
        <v>7</v>
      </c>
      <c r="D8" s="6" t="s">
        <v>8</v>
      </c>
      <c r="E8" s="6" t="s">
        <v>9</v>
      </c>
      <c r="F8" s="11" t="s">
        <v>10</v>
      </c>
      <c r="G8" s="11"/>
      <c r="H8" s="6" t="s">
        <v>5</v>
      </c>
      <c r="I8" s="11" t="s">
        <v>0</v>
      </c>
      <c r="J8" s="11"/>
      <c r="K8" s="22" t="s">
        <v>4</v>
      </c>
      <c r="L8" s="7" t="s">
        <v>11</v>
      </c>
      <c r="M8" s="13" t="s">
        <v>1</v>
      </c>
    </row>
    <row r="9" spans="1:13" ht="18.75" thickBot="1">
      <c r="A9" s="18" t="s">
        <v>14</v>
      </c>
      <c r="B9" s="19">
        <v>7.3</v>
      </c>
      <c r="C9" s="19">
        <v>30</v>
      </c>
      <c r="D9" s="9">
        <v>18</v>
      </c>
      <c r="E9" s="9">
        <v>40</v>
      </c>
      <c r="F9" s="12">
        <f>IF(E9=0,C9,(C9+D9+E9)/2)</f>
        <v>44</v>
      </c>
      <c r="G9" s="12">
        <f>0.06*(B9)-0.15</f>
        <v>0.28800000000000003</v>
      </c>
      <c r="H9" s="8">
        <v>1.1</v>
      </c>
      <c r="I9" s="12">
        <f>G9+H9</f>
        <v>1.3880000000000001</v>
      </c>
      <c r="J9" s="12">
        <f>(I9/H9)^(1/4)</f>
        <v>1.0598616922167803</v>
      </c>
      <c r="K9" s="23">
        <f>(SQRT($B9))*((1.55*(SQRT($F9)/$B9)+0.0545*(($B9+SQRT($F9)))/(POWER($I9,1/3))))*J9</f>
        <v>5.982542726526044</v>
      </c>
      <c r="L9" s="10">
        <v>1</v>
      </c>
      <c r="M9" s="14">
        <f>K9*(1+L9/100)</f>
        <v>6.042368153791305</v>
      </c>
    </row>
    <row r="10" spans="1:13" ht="18.75" thickBot="1">
      <c r="A10" s="20" t="s">
        <v>16</v>
      </c>
      <c r="B10" s="21">
        <v>6.23</v>
      </c>
      <c r="C10" s="21">
        <v>23.6</v>
      </c>
      <c r="D10" s="9"/>
      <c r="E10" s="9"/>
      <c r="F10" s="12">
        <f>IF(E10=0,C10,(C10+D10+E10)/2)</f>
        <v>23.6</v>
      </c>
      <c r="G10" s="12">
        <f>0.06*(B10)-0.15</f>
        <v>0.22380000000000003</v>
      </c>
      <c r="H10" s="3">
        <v>1</v>
      </c>
      <c r="I10" s="12">
        <f>G10+H10</f>
        <v>1.2238</v>
      </c>
      <c r="J10" s="12">
        <f>(I10/H10)^(1/4)</f>
        <v>1.051786548445919</v>
      </c>
      <c r="K10" s="23">
        <f>(SQRT($B10))*((1.55*(SQRT($F10)/$B10)+0.0545*(($B10+SQRT($F10)))/(POWER($I10,1/3))))*J10</f>
        <v>4.656154794730406</v>
      </c>
      <c r="L10" s="10"/>
      <c r="M10" s="14">
        <f>K10*(1+L10/100)</f>
        <v>4.656154794730406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-?-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?-?</dc:creator>
  <cp:keywords/>
  <dc:description/>
  <cp:lastModifiedBy>Kubuś</cp:lastModifiedBy>
  <cp:lastPrinted>2003-03-29T13:19:22Z</cp:lastPrinted>
  <dcterms:created xsi:type="dcterms:W3CDTF">1999-11-11T13:59:55Z</dcterms:created>
  <dcterms:modified xsi:type="dcterms:W3CDTF">2009-01-26T10:52:30Z</dcterms:modified>
  <cp:category/>
  <cp:version/>
  <cp:contentType/>
  <cp:contentStatus/>
</cp:coreProperties>
</file>